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Presupuestales\"/>
    </mc:Choice>
  </mc:AlternateContent>
  <xr:revisionPtr revIDLastSave="0" documentId="13_ncr:1_{7B2321C1-EDE3-4EE2-B1C6-72D071B537CC}" xr6:coauthVersionLast="47" xr6:coauthVersionMax="47" xr10:uidLastSave="{00000000-0000-0000-0000-000000000000}"/>
  <workbookProtection workbookPassword="F376" lockStructure="1"/>
  <bookViews>
    <workbookView xWindow="-120" yWindow="-120" windowWidth="29040" windowHeight="1584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EAEPE_COG!$B$2:$H$81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" l="1"/>
  <c r="H80" i="1" s="1"/>
  <c r="E79" i="1"/>
  <c r="H79" i="1" s="1"/>
  <c r="E78" i="1"/>
  <c r="H78" i="1" s="1"/>
  <c r="E77" i="1"/>
  <c r="H77" i="1" s="1"/>
  <c r="H76" i="1"/>
  <c r="E76" i="1"/>
  <c r="E75" i="1"/>
  <c r="H75" i="1" s="1"/>
  <c r="E74" i="1"/>
  <c r="H74" i="1" s="1"/>
  <c r="G73" i="1"/>
  <c r="F73" i="1"/>
  <c r="D73" i="1"/>
  <c r="C73" i="1"/>
  <c r="E72" i="1"/>
  <c r="H72" i="1" s="1"/>
  <c r="H71" i="1"/>
  <c r="E71" i="1"/>
  <c r="H70" i="1"/>
  <c r="E70" i="1"/>
  <c r="G69" i="1"/>
  <c r="F69" i="1"/>
  <c r="D69" i="1"/>
  <c r="E69" i="1" s="1"/>
  <c r="H69" i="1" s="1"/>
  <c r="C69" i="1"/>
  <c r="H68" i="1"/>
  <c r="E68" i="1"/>
  <c r="E67" i="1"/>
  <c r="H67" i="1" s="1"/>
  <c r="E66" i="1"/>
  <c r="H66" i="1" s="1"/>
  <c r="H65" i="1"/>
  <c r="E65" i="1"/>
  <c r="H64" i="1"/>
  <c r="E64" i="1"/>
  <c r="E63" i="1"/>
  <c r="H63" i="1" s="1"/>
  <c r="E62" i="1"/>
  <c r="H62" i="1" s="1"/>
  <c r="G61" i="1"/>
  <c r="F61" i="1"/>
  <c r="D61" i="1"/>
  <c r="C61" i="1"/>
  <c r="E61" i="1" s="1"/>
  <c r="H61" i="1" s="1"/>
  <c r="E60" i="1"/>
  <c r="H60" i="1" s="1"/>
  <c r="E59" i="1"/>
  <c r="H59" i="1" s="1"/>
  <c r="E58" i="1"/>
  <c r="H58" i="1" s="1"/>
  <c r="G57" i="1"/>
  <c r="F57" i="1"/>
  <c r="D57" i="1"/>
  <c r="E57" i="1" s="1"/>
  <c r="H57" i="1" s="1"/>
  <c r="C57" i="1"/>
  <c r="H56" i="1"/>
  <c r="E56" i="1"/>
  <c r="E55" i="1"/>
  <c r="H55" i="1" s="1"/>
  <c r="E54" i="1"/>
  <c r="H54" i="1" s="1"/>
  <c r="E53" i="1"/>
  <c r="H53" i="1" s="1"/>
  <c r="H52" i="1"/>
  <c r="E52" i="1"/>
  <c r="E51" i="1"/>
  <c r="H51" i="1" s="1"/>
  <c r="E50" i="1"/>
  <c r="H50" i="1" s="1"/>
  <c r="H49" i="1"/>
  <c r="E49" i="1"/>
  <c r="E48" i="1"/>
  <c r="H48" i="1" s="1"/>
  <c r="G47" i="1"/>
  <c r="F47" i="1"/>
  <c r="D47" i="1"/>
  <c r="C47" i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H39" i="1"/>
  <c r="E39" i="1"/>
  <c r="E38" i="1"/>
  <c r="H38" i="1" s="1"/>
  <c r="G37" i="1"/>
  <c r="F37" i="1"/>
  <c r="D37" i="1"/>
  <c r="C37" i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G27" i="1"/>
  <c r="F27" i="1"/>
  <c r="D27" i="1"/>
  <c r="C27" i="1"/>
  <c r="E26" i="1"/>
  <c r="H26" i="1" s="1"/>
  <c r="E25" i="1"/>
  <c r="H25" i="1" s="1"/>
  <c r="E24" i="1"/>
  <c r="H24" i="1" s="1"/>
  <c r="E23" i="1"/>
  <c r="H23" i="1" s="1"/>
  <c r="H22" i="1"/>
  <c r="E22" i="1"/>
  <c r="E21" i="1"/>
  <c r="H21" i="1" s="1"/>
  <c r="E20" i="1"/>
  <c r="H20" i="1" s="1"/>
  <c r="H19" i="1"/>
  <c r="E19" i="1"/>
  <c r="E18" i="1"/>
  <c r="H18" i="1" s="1"/>
  <c r="G17" i="1"/>
  <c r="F17" i="1"/>
  <c r="D17" i="1"/>
  <c r="E17" i="1" s="1"/>
  <c r="H17" i="1" s="1"/>
  <c r="C17" i="1"/>
  <c r="E16" i="1"/>
  <c r="H16" i="1" s="1"/>
  <c r="E15" i="1"/>
  <c r="H15" i="1" s="1"/>
  <c r="E14" i="1"/>
  <c r="H14" i="1" s="1"/>
  <c r="E13" i="1"/>
  <c r="H13" i="1" s="1"/>
  <c r="H12" i="1"/>
  <c r="E12" i="1"/>
  <c r="E11" i="1"/>
  <c r="H11" i="1" s="1"/>
  <c r="E10" i="1"/>
  <c r="H10" i="1" s="1"/>
  <c r="G9" i="1"/>
  <c r="F9" i="1"/>
  <c r="D9" i="1"/>
  <c r="C9" i="1"/>
  <c r="E9" i="1" s="1"/>
  <c r="F81" i="1" l="1"/>
  <c r="G81" i="1"/>
  <c r="H9" i="1"/>
  <c r="E47" i="1"/>
  <c r="H47" i="1" s="1"/>
  <c r="E37" i="1"/>
  <c r="H37" i="1" s="1"/>
  <c r="E27" i="1"/>
  <c r="H27" i="1" s="1"/>
  <c r="D81" i="1"/>
  <c r="C81" i="1"/>
  <c r="E73" i="1"/>
  <c r="H73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<sst xmlns="http://schemas.openxmlformats.org/spreadsheetml/2006/main" count="88" uniqueCount="88">
  <si>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</si>
  <si>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>Municipio de Chihuahua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</si>
  <si>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</si>
  <si>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</si>
  <si>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</si>
  <si>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</si>
  <si>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</si>
  <si>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</si>
  <si>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</si>
  <si>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</si>
  <si>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</si>
  <si>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</si>
  <si>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</si>
  <si>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</si>
  <si>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</si>
  <si>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</si>
  <si>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</si>
  <si>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</si>
  <si>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</si>
  <si>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</si>
  <si>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</si>
  <si>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</si>
  <si>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</si>
  <si>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</si>
  <si>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</si>
  <si>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</si>
  <si>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</si>
  <si>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</si>
  <si>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</si>
  <si>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</si>
  <si>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</si>
  <si>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</si>
  <si>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</si>
  <si>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</si>
  <si>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</si>
  <si>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</si>
  <si>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</si>
  <si>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</si>
  <si>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</si>
  <si>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</si>
  <si>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</si>
  <si>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</si>
  <si>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</si>
  <si>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</si>
  <si>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</si>
  <si>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</si>
  <si>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</si>
  <si>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</si>
  <si>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</si>
  <si>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</si>
  <si>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</si>
  <si>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</si>
  <si>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</si>
  <si>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</si>
  <si>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</si>
  <si>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</si>
  <si>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</si>
  <si>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</si>
  <si>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</si>
  <si>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</si>
  <si>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</si>
  <si>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</si>
  <si>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</si>
  <si>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</si>
  <si>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</si>
  <si>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</si>
  <si>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</si>
  <si>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</si>
  <si>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</si>
  <si>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</si>
  <si>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</si>
  <si>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</si>
  <si>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</si>
  <si>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</si>
  <si>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</si>
  <si>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</si>
  <si>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</si>
  <si>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</si>
  <si>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</si>
  <si>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</si>
  <si>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</si>
  <si>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</si>
  <si>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</si>
  <si>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</si>
  <si>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</si>
  <si>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</si>
  <si>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</si>
  <si>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1°  de enero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</si>
</sst>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/>
  </cellStyleXfs>
  <cellXfs count="41">
    <xf numFmtId="0" fontId="0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4" fillId="2" borderId="10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vertical="center"/>
    </xf>
    <xf numFmtId="0" fontId="4" fillId="0" borderId="3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center"/>
    </xf>
    <xf numFmtId="0" fontId="5" fillId="0" borderId="3" xfId="0" applyNumberFormat="1" applyFont="1" applyFill="1" applyBorder="1" applyAlignment="1" applyProtection="1">
      <alignment horizontal="left" vertical="center" wrapText="1" indent="4"/>
    </xf>
    <xf numFmtId="0" fontId="5" fillId="0" borderId="12" xfId="0" applyNumberFormat="1" applyFont="1" applyFill="1" applyBorder="1" applyAlignment="1" applyProtection="1">
      <alignment horizontal="left" vertical="center" wrapText="1" indent="4"/>
    </xf>
    <xf numFmtId="0" fontId="5" fillId="0" borderId="3" xfId="0" applyNumberFormat="1" applyFont="1" applyFill="1" applyBorder="1" applyAlignment="1" applyProtection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Fill="1" applyBorder="1" applyProtection="1"/>
    <xf numFmtId="0" fontId="2" fillId="0" borderId="0" xfId="0" applyNumberFormat="1" applyFont="1" applyFill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49" fontId="4" fillId="2" borderId="9" xfId="0" applyNumberFormat="1" applyFont="1" applyFill="1" applyBorder="1" applyAlignment="1" applyProtection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 applyProtection="1">
      <alignment horizontal="center" vertical="center"/>
    </xf>
    <xf numFmtId="49" fontId="4" fillId="2" borderId="14" xfId="0" applyNumberFormat="1" applyFont="1" applyFill="1" applyBorder="1" applyAlignment="1" applyProtection="1">
      <alignment horizontal="center" vertical="center"/>
    </xf>
    <xf numFmtId="49" fontId="4" fillId="2" borderId="11" xfId="0" applyNumberFormat="1" applyFont="1" applyFill="1" applyBorder="1" applyAlignment="1" applyProtection="1">
      <alignment horizontal="center" vertical="center"/>
    </xf>
    <xf numFmtId="49" fontId="4" fillId="2" borderId="5" xfId="0" applyNumberFormat="1" applyFont="1" applyFill="1" applyBorder="1" applyAlignment="1" applyProtection="1">
      <alignment horizontal="center" vertical="center"/>
    </xf>
    <xf numFmtId="49" fontId="4" fillId="2" borderId="6" xfId="0" applyNumberFormat="1" applyFont="1" applyFill="1" applyBorder="1" applyAlignment="1" applyProtection="1">
      <alignment horizontal="center" vertical="center"/>
    </xf>
    <xf numFmtId="49" fontId="4" fillId="2" borderId="7" xfId="0" applyNumberFormat="1" applyFont="1" applyFill="1" applyBorder="1" applyAlignment="1" applyProtection="1">
      <alignment horizontal="center" vertical="center"/>
    </xf>
    <xf numFmtId="49" fontId="4" fillId="2" borderId="8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zoomScale="80" zoomScaleNormal="80" workbookViewId="0">
      <selection activeCell="D58" sqref="D58:D60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9.42578125" style="1" bestFit="1" customWidth="1"/>
    <col min="4" max="4" width="17.85546875" style="1" bestFit="1" customWidth="1"/>
    <col min="5" max="5" width="19.85546875" style="1" bestFit="1" customWidth="1"/>
    <col min="6" max="6" width="19.42578125" style="1" bestFit="1" customWidth="1"/>
    <col min="7" max="7" width="20.140625" style="1" bestFit="1" customWidth="1"/>
    <col min="8" max="8" width="18.7109375" style="1" bestFit="1" customWidth="1"/>
    <col min="9" max="9" width="4.7109375" style="1" customWidth="1"/>
    <col min="10" max="10" width="11.42578125" style="1" customWidth="1"/>
    <col min="11" max="16384" width="11.42578125" style="1"/>
  </cols>
  <sheetData>
    <row r="1" spans="2:9" ht="15" customHeight="1" x14ac:dyDescent="0.2">
      <c r="I1" s="2" t="s">
        <v>0</v>
      </c>
    </row>
    <row r="2" spans="2:9" ht="15" customHeight="1" x14ac:dyDescent="0.2">
      <c r="B2" s="24" t="s">
        <v>1</v>
      </c>
      <c r="C2" s="25"/>
      <c r="D2" s="25"/>
      <c r="E2" s="25"/>
      <c r="F2" s="25"/>
      <c r="G2" s="25"/>
      <c r="H2" s="26"/>
    </row>
    <row r="3" spans="2:9" x14ac:dyDescent="0.2">
      <c r="B3" s="27" t="s">
        <v>2</v>
      </c>
      <c r="C3" s="28"/>
      <c r="D3" s="28"/>
      <c r="E3" s="28"/>
      <c r="F3" s="28"/>
      <c r="G3" s="28"/>
      <c r="H3" s="29"/>
    </row>
    <row r="4" spans="2:9" x14ac:dyDescent="0.2">
      <c r="B4" s="27" t="s">
        <v>3</v>
      </c>
      <c r="C4" s="28"/>
      <c r="D4" s="28"/>
      <c r="E4" s="28"/>
      <c r="F4" s="28"/>
      <c r="G4" s="28"/>
      <c r="H4" s="29"/>
    </row>
    <row r="5" spans="2:9" x14ac:dyDescent="0.2">
      <c r="B5" s="30" t="s">
        <v>87</v>
      </c>
      <c r="C5" s="31"/>
      <c r="D5" s="31"/>
      <c r="E5" s="31"/>
      <c r="F5" s="31"/>
      <c r="G5" s="31"/>
      <c r="H5" s="32"/>
    </row>
    <row r="6" spans="2:9" x14ac:dyDescent="0.2">
      <c r="B6" s="33" t="s">
        <v>4</v>
      </c>
      <c r="C6" s="36" t="s">
        <v>5</v>
      </c>
      <c r="D6" s="37"/>
      <c r="E6" s="37"/>
      <c r="F6" s="37"/>
      <c r="G6" s="38"/>
      <c r="H6" s="39" t="s">
        <v>6</v>
      </c>
    </row>
    <row r="7" spans="2:9" ht="24" x14ac:dyDescent="0.2">
      <c r="B7" s="34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40"/>
    </row>
    <row r="8" spans="2:9" ht="15.75" customHeight="1" x14ac:dyDescent="0.2">
      <c r="B8" s="35"/>
      <c r="C8" s="4">
        <v>1</v>
      </c>
      <c r="D8" s="4">
        <v>2</v>
      </c>
      <c r="E8" s="4" t="s">
        <v>12</v>
      </c>
      <c r="F8" s="4">
        <v>4</v>
      </c>
      <c r="G8" s="4">
        <v>5</v>
      </c>
      <c r="H8" s="5" t="s">
        <v>13</v>
      </c>
    </row>
    <row r="9" spans="2:9" ht="24" customHeight="1" x14ac:dyDescent="0.2">
      <c r="B9" s="6" t="s">
        <v>14</v>
      </c>
      <c r="C9" s="16">
        <f>SUM(C10:C16)</f>
        <v>1138052168.2499998</v>
      </c>
      <c r="D9" s="16">
        <f>SUM(D10:D16)</f>
        <v>100377575.02</v>
      </c>
      <c r="E9" s="16">
        <f t="shared" ref="E9:E26" si="0">C9+D9</f>
        <v>1238429743.2699997</v>
      </c>
      <c r="F9" s="16">
        <f>SUM(F10:F16)</f>
        <v>1181571253.0899997</v>
      </c>
      <c r="G9" s="16">
        <f>SUM(G10:G16)</f>
        <v>1146466145.96</v>
      </c>
      <c r="H9" s="16">
        <f t="shared" ref="H9:H40" si="1">E9-F9</f>
        <v>56858490.180000067</v>
      </c>
    </row>
    <row r="10" spans="2:9" ht="12" customHeight="1" x14ac:dyDescent="0.2">
      <c r="B10" s="11" t="s">
        <v>15</v>
      </c>
      <c r="C10" s="12">
        <v>324835286.69999999</v>
      </c>
      <c r="D10" s="13">
        <v>18796355.030000001</v>
      </c>
      <c r="E10" s="18">
        <f t="shared" si="0"/>
        <v>343631641.73000002</v>
      </c>
      <c r="F10" s="12">
        <v>323949569.48999995</v>
      </c>
      <c r="G10" s="12">
        <v>312984220.95999998</v>
      </c>
      <c r="H10" s="20">
        <f t="shared" si="1"/>
        <v>19682072.240000069</v>
      </c>
    </row>
    <row r="11" spans="2:9" ht="12" customHeight="1" x14ac:dyDescent="0.2">
      <c r="B11" s="11" t="s">
        <v>16</v>
      </c>
      <c r="C11" s="12">
        <v>29867050.32</v>
      </c>
      <c r="D11" s="13">
        <v>5931746.25</v>
      </c>
      <c r="E11" s="18">
        <f t="shared" si="0"/>
        <v>35798796.57</v>
      </c>
      <c r="F11" s="12">
        <v>35791409.890000001</v>
      </c>
      <c r="G11" s="12">
        <v>35746409.890000001</v>
      </c>
      <c r="H11" s="20">
        <f t="shared" si="1"/>
        <v>7386.679999999702</v>
      </c>
    </row>
    <row r="12" spans="2:9" ht="12" customHeight="1" x14ac:dyDescent="0.2">
      <c r="B12" s="11" t="s">
        <v>17</v>
      </c>
      <c r="C12" s="12">
        <v>271737466.80000001</v>
      </c>
      <c r="D12" s="13">
        <v>19159872.260000005</v>
      </c>
      <c r="E12" s="18">
        <f t="shared" si="0"/>
        <v>290897339.06</v>
      </c>
      <c r="F12" s="12">
        <v>284941535.04999995</v>
      </c>
      <c r="G12" s="12">
        <v>281279899.58999997</v>
      </c>
      <c r="H12" s="20">
        <f t="shared" si="1"/>
        <v>5955804.0100000501</v>
      </c>
    </row>
    <row r="13" spans="2:9" ht="12" customHeight="1" x14ac:dyDescent="0.2">
      <c r="B13" s="11" t="s">
        <v>18</v>
      </c>
      <c r="C13" s="12">
        <v>62689388.25</v>
      </c>
      <c r="D13" s="13">
        <v>7224653.120000001</v>
      </c>
      <c r="E13" s="18">
        <f>C13+D13</f>
        <v>69914041.370000005</v>
      </c>
      <c r="F13" s="12">
        <v>66392406.390000001</v>
      </c>
      <c r="G13" s="12">
        <v>63990253.729999997</v>
      </c>
      <c r="H13" s="20">
        <f t="shared" si="1"/>
        <v>3521634.9800000042</v>
      </c>
    </row>
    <row r="14" spans="2:9" ht="12" customHeight="1" x14ac:dyDescent="0.2">
      <c r="B14" s="11" t="s">
        <v>19</v>
      </c>
      <c r="C14" s="12">
        <v>312111959.32999998</v>
      </c>
      <c r="D14" s="13">
        <v>35829171.870000005</v>
      </c>
      <c r="E14" s="18">
        <f t="shared" si="0"/>
        <v>347941131.19999999</v>
      </c>
      <c r="F14" s="12">
        <v>343238369.19</v>
      </c>
      <c r="G14" s="12">
        <v>330923916.36000001</v>
      </c>
      <c r="H14" s="20">
        <f t="shared" si="1"/>
        <v>4702762.0099999905</v>
      </c>
    </row>
    <row r="15" spans="2:9" ht="12" customHeight="1" x14ac:dyDescent="0.2">
      <c r="B15" s="11" t="s">
        <v>20</v>
      </c>
      <c r="C15" s="12">
        <v>2457689.89</v>
      </c>
      <c r="D15" s="13">
        <v>-1367983.88</v>
      </c>
      <c r="E15" s="18">
        <f t="shared" si="0"/>
        <v>1089706.0100000002</v>
      </c>
      <c r="F15" s="12">
        <v>730119.4</v>
      </c>
      <c r="G15" s="12">
        <v>730119.4</v>
      </c>
      <c r="H15" s="20">
        <f t="shared" si="1"/>
        <v>359586.61000000022</v>
      </c>
    </row>
    <row r="16" spans="2:9" ht="12" customHeight="1" x14ac:dyDescent="0.2">
      <c r="B16" s="11" t="s">
        <v>21</v>
      </c>
      <c r="C16" s="12">
        <v>134353326.96000001</v>
      </c>
      <c r="D16" s="13">
        <v>14803760.369999975</v>
      </c>
      <c r="E16" s="18">
        <f t="shared" si="0"/>
        <v>149157087.32999998</v>
      </c>
      <c r="F16" s="12">
        <v>126527843.68000001</v>
      </c>
      <c r="G16" s="12">
        <v>120811326.03</v>
      </c>
      <c r="H16" s="20">
        <f t="shared" si="1"/>
        <v>22629243.649999976</v>
      </c>
    </row>
    <row r="17" spans="2:8" ht="24" customHeight="1" x14ac:dyDescent="0.2">
      <c r="B17" s="6" t="s">
        <v>22</v>
      </c>
      <c r="C17" s="16">
        <f>SUM(C18:C26)</f>
        <v>160460933.32000002</v>
      </c>
      <c r="D17" s="16">
        <f>SUM(D18:D26)</f>
        <v>25149953.719999995</v>
      </c>
      <c r="E17" s="16">
        <f t="shared" si="0"/>
        <v>185610887.04000002</v>
      </c>
      <c r="F17" s="16">
        <f>SUM(F18:F26)</f>
        <v>137314457.38</v>
      </c>
      <c r="G17" s="16">
        <f>SUM(G18:G26)</f>
        <v>134125312.02000001</v>
      </c>
      <c r="H17" s="16">
        <f t="shared" si="1"/>
        <v>48296429.660000026</v>
      </c>
    </row>
    <row r="18" spans="2:8" ht="24" x14ac:dyDescent="0.2">
      <c r="B18" s="9" t="s">
        <v>23</v>
      </c>
      <c r="C18" s="12">
        <v>17391384.789999999</v>
      </c>
      <c r="D18" s="13">
        <v>-8616878.5600000024</v>
      </c>
      <c r="E18" s="18">
        <f t="shared" si="0"/>
        <v>8774506.2299999967</v>
      </c>
      <c r="F18" s="12">
        <v>5861982.7599999998</v>
      </c>
      <c r="G18" s="12">
        <v>5861982.7000000002</v>
      </c>
      <c r="H18" s="20">
        <f t="shared" si="1"/>
        <v>2912523.4699999969</v>
      </c>
    </row>
    <row r="19" spans="2:8" ht="12" customHeight="1" x14ac:dyDescent="0.2">
      <c r="B19" s="9" t="s">
        <v>24</v>
      </c>
      <c r="C19" s="12">
        <v>9586591.3000000007</v>
      </c>
      <c r="D19" s="13">
        <v>2912789.6799999997</v>
      </c>
      <c r="E19" s="18">
        <f t="shared" si="0"/>
        <v>12499380.98</v>
      </c>
      <c r="F19" s="12">
        <v>10838175.449999999</v>
      </c>
      <c r="G19" s="12">
        <v>10822413.439999999</v>
      </c>
      <c r="H19" s="20">
        <f t="shared" si="1"/>
        <v>1661205.5300000012</v>
      </c>
    </row>
    <row r="20" spans="2:8" ht="12" customHeight="1" x14ac:dyDescent="0.2">
      <c r="B20" s="9" t="s">
        <v>25</v>
      </c>
      <c r="C20" s="12">
        <v>11249.98</v>
      </c>
      <c r="D20" s="13">
        <v>-6663.1399999999994</v>
      </c>
      <c r="E20" s="18">
        <f t="shared" si="0"/>
        <v>4586.84</v>
      </c>
      <c r="F20" s="12">
        <v>4586.84</v>
      </c>
      <c r="G20" s="12">
        <v>4586.84</v>
      </c>
      <c r="H20" s="20">
        <f t="shared" si="1"/>
        <v>0</v>
      </c>
    </row>
    <row r="21" spans="2:8" ht="12" customHeight="1" x14ac:dyDescent="0.2">
      <c r="B21" s="9" t="s">
        <v>26</v>
      </c>
      <c r="C21" s="12">
        <v>14547266.640000001</v>
      </c>
      <c r="D21" s="13">
        <v>-3092703.0399999991</v>
      </c>
      <c r="E21" s="18">
        <f t="shared" si="0"/>
        <v>11454563.600000001</v>
      </c>
      <c r="F21" s="12">
        <v>9435798.7800000012</v>
      </c>
      <c r="G21" s="12">
        <v>9248013.7200000007</v>
      </c>
      <c r="H21" s="20">
        <f t="shared" si="1"/>
        <v>2018764.8200000003</v>
      </c>
    </row>
    <row r="22" spans="2:8" ht="12" customHeight="1" x14ac:dyDescent="0.2">
      <c r="B22" s="9" t="s">
        <v>27</v>
      </c>
      <c r="C22" s="12">
        <v>4878771.01</v>
      </c>
      <c r="D22" s="13">
        <v>-724629.5700000003</v>
      </c>
      <c r="E22" s="18">
        <f t="shared" si="0"/>
        <v>4154141.4399999995</v>
      </c>
      <c r="F22" s="12">
        <v>3114952.76</v>
      </c>
      <c r="G22" s="12">
        <v>3114952.76</v>
      </c>
      <c r="H22" s="20">
        <f t="shared" si="1"/>
        <v>1039188.6799999997</v>
      </c>
    </row>
    <row r="23" spans="2:8" ht="12" customHeight="1" x14ac:dyDescent="0.2">
      <c r="B23" s="9" t="s">
        <v>28</v>
      </c>
      <c r="C23" s="12">
        <v>90669945.829999998</v>
      </c>
      <c r="D23" s="13">
        <v>41860356.159999996</v>
      </c>
      <c r="E23" s="18">
        <f t="shared" si="0"/>
        <v>132530301.98999999</v>
      </c>
      <c r="F23" s="12">
        <v>99808860.299999997</v>
      </c>
      <c r="G23" s="12">
        <v>96823357.189999998</v>
      </c>
      <c r="H23" s="20">
        <f t="shared" si="1"/>
        <v>32721441.689999998</v>
      </c>
    </row>
    <row r="24" spans="2:8" ht="12" customHeight="1" x14ac:dyDescent="0.2">
      <c r="B24" s="9" t="s">
        <v>29</v>
      </c>
      <c r="C24" s="12">
        <v>14330999.99</v>
      </c>
      <c r="D24" s="13">
        <v>-6100277.9299999997</v>
      </c>
      <c r="E24" s="18">
        <f t="shared" si="0"/>
        <v>8230722.0600000005</v>
      </c>
      <c r="F24" s="12">
        <v>1269256.23</v>
      </c>
      <c r="G24" s="12">
        <v>1269256.23</v>
      </c>
      <c r="H24" s="20">
        <f t="shared" si="1"/>
        <v>6961465.8300000001</v>
      </c>
    </row>
    <row r="25" spans="2:8" ht="12" customHeight="1" x14ac:dyDescent="0.2">
      <c r="B25" s="9" t="s">
        <v>30</v>
      </c>
      <c r="C25" s="12">
        <v>74999.97</v>
      </c>
      <c r="D25" s="13">
        <v>-74999.969999999739</v>
      </c>
      <c r="E25" s="18">
        <f t="shared" si="0"/>
        <v>2.6193447411060333E-10</v>
      </c>
      <c r="F25" s="12">
        <v>0</v>
      </c>
      <c r="G25" s="12">
        <v>0</v>
      </c>
      <c r="H25" s="20">
        <f t="shared" si="1"/>
        <v>2.6193447411060333E-10</v>
      </c>
    </row>
    <row r="26" spans="2:8" ht="12" customHeight="1" x14ac:dyDescent="0.2">
      <c r="B26" s="9" t="s">
        <v>31</v>
      </c>
      <c r="C26" s="12">
        <v>8969723.8100000005</v>
      </c>
      <c r="D26" s="13">
        <v>-1007039.9100000001</v>
      </c>
      <c r="E26" s="18">
        <f t="shared" si="0"/>
        <v>7962683.9000000004</v>
      </c>
      <c r="F26" s="12">
        <v>6980844.2599999998</v>
      </c>
      <c r="G26" s="12">
        <v>6980749.1399999997</v>
      </c>
      <c r="H26" s="20">
        <f t="shared" si="1"/>
        <v>981839.6400000006</v>
      </c>
    </row>
    <row r="27" spans="2:8" ht="20.100000000000001" customHeight="1" x14ac:dyDescent="0.2">
      <c r="B27" s="6" t="s">
        <v>32</v>
      </c>
      <c r="C27" s="16">
        <f>SUM(C28:C36)</f>
        <v>516923525.93000001</v>
      </c>
      <c r="D27" s="16">
        <f>SUM(D28:D36)</f>
        <v>100337013.32999998</v>
      </c>
      <c r="E27" s="16">
        <f>D27+C27</f>
        <v>617260539.25999999</v>
      </c>
      <c r="F27" s="16">
        <f>SUM(F28:F36)</f>
        <v>546472347.67999983</v>
      </c>
      <c r="G27" s="16">
        <f>SUM(G28:G36)</f>
        <v>501119361.68000001</v>
      </c>
      <c r="H27" s="16">
        <f t="shared" si="1"/>
        <v>70788191.580000162</v>
      </c>
    </row>
    <row r="28" spans="2:8" x14ac:dyDescent="0.2">
      <c r="B28" s="9" t="s">
        <v>33</v>
      </c>
      <c r="C28" s="12">
        <v>133465105.91</v>
      </c>
      <c r="D28" s="13">
        <v>39661243.559999987</v>
      </c>
      <c r="E28" s="18">
        <f t="shared" ref="E28:E36" si="2">C28+D28</f>
        <v>173126349.46999997</v>
      </c>
      <c r="F28" s="12">
        <v>170858954.39999998</v>
      </c>
      <c r="G28" s="12">
        <v>140134995.69999999</v>
      </c>
      <c r="H28" s="20">
        <f t="shared" si="1"/>
        <v>2267395.0699999928</v>
      </c>
    </row>
    <row r="29" spans="2:8" x14ac:dyDescent="0.2">
      <c r="B29" s="9" t="s">
        <v>34</v>
      </c>
      <c r="C29" s="12">
        <v>38372434.5</v>
      </c>
      <c r="D29" s="13">
        <v>-6471161.1700000018</v>
      </c>
      <c r="E29" s="18">
        <f t="shared" si="2"/>
        <v>31901273.329999998</v>
      </c>
      <c r="F29" s="12">
        <v>28683259.789999999</v>
      </c>
      <c r="G29" s="12">
        <v>22995269.43</v>
      </c>
      <c r="H29" s="20">
        <f t="shared" si="1"/>
        <v>3218013.5399999991</v>
      </c>
    </row>
    <row r="30" spans="2:8" ht="12" customHeight="1" x14ac:dyDescent="0.2">
      <c r="B30" s="9" t="s">
        <v>35</v>
      </c>
      <c r="C30" s="12">
        <v>40006957.619999997</v>
      </c>
      <c r="D30" s="13">
        <v>-1756729.7800000012</v>
      </c>
      <c r="E30" s="18">
        <f t="shared" si="2"/>
        <v>38250227.839999996</v>
      </c>
      <c r="F30" s="12">
        <v>28086705.309999999</v>
      </c>
      <c r="G30" s="12">
        <v>28086705.309999999</v>
      </c>
      <c r="H30" s="20">
        <f t="shared" si="1"/>
        <v>10163522.529999997</v>
      </c>
    </row>
    <row r="31" spans="2:8" x14ac:dyDescent="0.2">
      <c r="B31" s="9" t="s">
        <v>36</v>
      </c>
      <c r="C31" s="12">
        <v>42508617.899999999</v>
      </c>
      <c r="D31" s="13">
        <v>-13501836.640000008</v>
      </c>
      <c r="E31" s="18">
        <f t="shared" si="2"/>
        <v>29006781.25999999</v>
      </c>
      <c r="F31" s="12">
        <v>28520602.859999999</v>
      </c>
      <c r="G31" s="12">
        <v>28473506.859999999</v>
      </c>
      <c r="H31" s="20">
        <f t="shared" si="1"/>
        <v>486178.39999999106</v>
      </c>
    </row>
    <row r="32" spans="2:8" ht="24" x14ac:dyDescent="0.2">
      <c r="B32" s="9" t="s">
        <v>37</v>
      </c>
      <c r="C32" s="12">
        <v>195821032.83000001</v>
      </c>
      <c r="D32" s="13">
        <v>37570360.090000004</v>
      </c>
      <c r="E32" s="18">
        <f t="shared" si="2"/>
        <v>233391392.92000002</v>
      </c>
      <c r="F32" s="12">
        <v>182291914.72999999</v>
      </c>
      <c r="G32" s="12">
        <v>173515119.91999999</v>
      </c>
      <c r="H32" s="20">
        <f t="shared" si="1"/>
        <v>51099478.190000027</v>
      </c>
    </row>
    <row r="33" spans="2:8" x14ac:dyDescent="0.2">
      <c r="B33" s="9" t="s">
        <v>38</v>
      </c>
      <c r="C33" s="12">
        <v>41848228.789999999</v>
      </c>
      <c r="D33" s="13">
        <v>44194579.210000008</v>
      </c>
      <c r="E33" s="18">
        <f t="shared" si="2"/>
        <v>86042808</v>
      </c>
      <c r="F33" s="12">
        <v>84829864.00999999</v>
      </c>
      <c r="G33" s="12">
        <v>84815611.209999993</v>
      </c>
      <c r="H33" s="20">
        <f t="shared" si="1"/>
        <v>1212943.9900000095</v>
      </c>
    </row>
    <row r="34" spans="2:8" x14ac:dyDescent="0.2">
      <c r="B34" s="9" t="s">
        <v>39</v>
      </c>
      <c r="C34" s="12">
        <v>3538916.43</v>
      </c>
      <c r="D34" s="13">
        <v>-2812554.040000001</v>
      </c>
      <c r="E34" s="18">
        <f t="shared" si="2"/>
        <v>726362.3899999992</v>
      </c>
      <c r="F34" s="12">
        <v>726362.39</v>
      </c>
      <c r="G34" s="12">
        <v>726362.39</v>
      </c>
      <c r="H34" s="20">
        <f t="shared" si="1"/>
        <v>0</v>
      </c>
    </row>
    <row r="35" spans="2:8" x14ac:dyDescent="0.2">
      <c r="B35" s="9" t="s">
        <v>40</v>
      </c>
      <c r="C35" s="12">
        <v>9891431.9199999999</v>
      </c>
      <c r="D35" s="13">
        <v>-1062666.4900000021</v>
      </c>
      <c r="E35" s="18">
        <f t="shared" si="2"/>
        <v>8828765.4299999978</v>
      </c>
      <c r="F35" s="12">
        <v>6492478.5700000003</v>
      </c>
      <c r="G35" s="12">
        <v>6492033.54</v>
      </c>
      <c r="H35" s="20">
        <f t="shared" si="1"/>
        <v>2336286.8599999975</v>
      </c>
    </row>
    <row r="36" spans="2:8" x14ac:dyDescent="0.2">
      <c r="B36" s="9" t="s">
        <v>41</v>
      </c>
      <c r="C36" s="12">
        <v>11470800.029999999</v>
      </c>
      <c r="D36" s="13">
        <v>4515778.59</v>
      </c>
      <c r="E36" s="18">
        <f t="shared" si="2"/>
        <v>15986578.619999999</v>
      </c>
      <c r="F36" s="12">
        <v>15982205.620000001</v>
      </c>
      <c r="G36" s="12">
        <v>15879757.32</v>
      </c>
      <c r="H36" s="20">
        <f t="shared" si="1"/>
        <v>4372.9999999981374</v>
      </c>
    </row>
    <row r="37" spans="2:8" ht="20.100000000000001" customHeight="1" x14ac:dyDescent="0.2">
      <c r="B37" s="7" t="s">
        <v>42</v>
      </c>
      <c r="C37" s="16">
        <f>SUM(C38:C46)</f>
        <v>494254691.21000004</v>
      </c>
      <c r="D37" s="16">
        <f>SUM(D38:D46)</f>
        <v>196777246.31999999</v>
      </c>
      <c r="E37" s="16">
        <f>C37+D37</f>
        <v>691031937.52999997</v>
      </c>
      <c r="F37" s="16">
        <f>SUM(F38:F46)</f>
        <v>678527773.06999993</v>
      </c>
      <c r="G37" s="16">
        <f>SUM(G38:G46)</f>
        <v>673188547.78999996</v>
      </c>
      <c r="H37" s="16">
        <f t="shared" si="1"/>
        <v>12504164.460000038</v>
      </c>
    </row>
    <row r="38" spans="2:8" ht="12" customHeight="1" x14ac:dyDescent="0.2">
      <c r="B38" s="9" t="s">
        <v>43</v>
      </c>
      <c r="C38" s="12">
        <v>314253998.35000002</v>
      </c>
      <c r="D38" s="13">
        <v>96977551.310000002</v>
      </c>
      <c r="E38" s="18">
        <f t="shared" ref="E38:E80" si="3">C38+D38</f>
        <v>411231549.66000003</v>
      </c>
      <c r="F38" s="12">
        <v>411231549.66000003</v>
      </c>
      <c r="G38" s="12">
        <v>411231549.66000003</v>
      </c>
      <c r="H38" s="20">
        <f t="shared" si="1"/>
        <v>0</v>
      </c>
    </row>
    <row r="39" spans="2:8" ht="12" customHeight="1" x14ac:dyDescent="0.2">
      <c r="B39" s="9" t="s">
        <v>44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45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46</v>
      </c>
      <c r="C41" s="12">
        <v>84031586.790000007</v>
      </c>
      <c r="D41" s="13">
        <v>95038785.610000014</v>
      </c>
      <c r="E41" s="18">
        <f t="shared" si="3"/>
        <v>179070372.40000004</v>
      </c>
      <c r="F41" s="12">
        <v>166758360.13999999</v>
      </c>
      <c r="G41" s="12">
        <v>161853525.13999999</v>
      </c>
      <c r="H41" s="20">
        <f t="shared" ref="H41:H72" si="4">E41-F41</f>
        <v>12312012.26000005</v>
      </c>
    </row>
    <row r="42" spans="2:8" ht="12" customHeight="1" x14ac:dyDescent="0.2">
      <c r="B42" s="9" t="s">
        <v>47</v>
      </c>
      <c r="C42" s="12">
        <v>10937841.75</v>
      </c>
      <c r="D42" s="13">
        <v>-2144332.7100000009</v>
      </c>
      <c r="E42" s="18">
        <f t="shared" si="3"/>
        <v>8793509.0399999991</v>
      </c>
      <c r="F42" s="12">
        <v>8793509.0399999991</v>
      </c>
      <c r="G42" s="12">
        <v>8793509.0399999991</v>
      </c>
      <c r="H42" s="20">
        <f t="shared" si="4"/>
        <v>0</v>
      </c>
    </row>
    <row r="43" spans="2:8" ht="12" customHeight="1" x14ac:dyDescent="0.2">
      <c r="B43" s="9" t="s">
        <v>48</v>
      </c>
      <c r="C43" s="12">
        <v>36440777.32</v>
      </c>
      <c r="D43" s="13">
        <v>-4342875.3999999911</v>
      </c>
      <c r="E43" s="18">
        <f t="shared" si="3"/>
        <v>32097901.920000009</v>
      </c>
      <c r="F43" s="12">
        <v>31905749.720000003</v>
      </c>
      <c r="G43" s="12">
        <v>31471359.440000001</v>
      </c>
      <c r="H43" s="20">
        <f t="shared" si="4"/>
        <v>192152.20000000671</v>
      </c>
    </row>
    <row r="44" spans="2:8" ht="12" customHeight="1" x14ac:dyDescent="0.2">
      <c r="B44" s="9" t="s">
        <v>49</v>
      </c>
      <c r="C44" s="12">
        <v>48590487</v>
      </c>
      <c r="D44" s="13">
        <v>11248117.510000005</v>
      </c>
      <c r="E44" s="18">
        <f t="shared" si="3"/>
        <v>59838604.510000005</v>
      </c>
      <c r="F44" s="12">
        <v>59838604.509999998</v>
      </c>
      <c r="G44" s="12">
        <v>59838604.509999998</v>
      </c>
      <c r="H44" s="20">
        <f t="shared" si="4"/>
        <v>0</v>
      </c>
    </row>
    <row r="45" spans="2:8" ht="12" customHeight="1" x14ac:dyDescent="0.2">
      <c r="B45" s="9" t="s">
        <v>50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x14ac:dyDescent="0.2">
      <c r="B46" s="10" t="s">
        <v>51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52</v>
      </c>
      <c r="C47" s="16">
        <f>SUM(C48:C56)</f>
        <v>1408749.97</v>
      </c>
      <c r="D47" s="16">
        <f>SUM(D48:D56)</f>
        <v>19569880.539999999</v>
      </c>
      <c r="E47" s="16">
        <f t="shared" si="3"/>
        <v>20978630.509999998</v>
      </c>
      <c r="F47" s="16">
        <f>SUM(F48:F56)</f>
        <v>12975142.489999998</v>
      </c>
      <c r="G47" s="16">
        <f>SUM(G48:G56)</f>
        <v>12762123.59</v>
      </c>
      <c r="H47" s="16">
        <f t="shared" si="4"/>
        <v>8003488.0199999996</v>
      </c>
    </row>
    <row r="48" spans="2:8" x14ac:dyDescent="0.2">
      <c r="B48" s="9" t="s">
        <v>53</v>
      </c>
      <c r="C48" s="12">
        <v>866249.97</v>
      </c>
      <c r="D48" s="13">
        <v>4356286.53</v>
      </c>
      <c r="E48" s="18">
        <f t="shared" si="3"/>
        <v>5222536.5</v>
      </c>
      <c r="F48" s="12">
        <v>2503748.84</v>
      </c>
      <c r="G48" s="12">
        <v>2503748.84</v>
      </c>
      <c r="H48" s="20">
        <f t="shared" si="4"/>
        <v>2718787.66</v>
      </c>
    </row>
    <row r="49" spans="2:8" x14ac:dyDescent="0.2">
      <c r="B49" s="9" t="s">
        <v>54</v>
      </c>
      <c r="C49" s="12">
        <v>0</v>
      </c>
      <c r="D49" s="13">
        <v>789174.05</v>
      </c>
      <c r="E49" s="18">
        <f t="shared" si="3"/>
        <v>789174.05</v>
      </c>
      <c r="F49" s="12">
        <v>0</v>
      </c>
      <c r="G49" s="12">
        <v>0</v>
      </c>
      <c r="H49" s="20">
        <f t="shared" si="4"/>
        <v>789174.05</v>
      </c>
    </row>
    <row r="50" spans="2:8" x14ac:dyDescent="0.2">
      <c r="B50" s="9" t="s">
        <v>55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">
      <c r="B51" s="9" t="s">
        <v>56</v>
      </c>
      <c r="C51" s="12">
        <v>0</v>
      </c>
      <c r="D51" s="13">
        <v>9091191.3399999999</v>
      </c>
      <c r="E51" s="18">
        <f t="shared" si="3"/>
        <v>9091191.3399999999</v>
      </c>
      <c r="F51" s="12">
        <v>9091190.6999999993</v>
      </c>
      <c r="G51" s="12">
        <v>9091190.6999999993</v>
      </c>
      <c r="H51" s="20">
        <f t="shared" si="4"/>
        <v>0.64000000059604645</v>
      </c>
    </row>
    <row r="52" spans="2:8" x14ac:dyDescent="0.2">
      <c r="B52" s="9" t="s">
        <v>57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58</v>
      </c>
      <c r="C53" s="12">
        <v>542500</v>
      </c>
      <c r="D53" s="13">
        <v>5333228.620000001</v>
      </c>
      <c r="E53" s="18">
        <f t="shared" si="3"/>
        <v>5875728.620000001</v>
      </c>
      <c r="F53" s="12">
        <v>1380202.95</v>
      </c>
      <c r="G53" s="12">
        <v>1167184.05</v>
      </c>
      <c r="H53" s="20">
        <f t="shared" si="4"/>
        <v>4495525.6700000009</v>
      </c>
    </row>
    <row r="54" spans="2:8" x14ac:dyDescent="0.2">
      <c r="B54" s="9" t="s">
        <v>59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60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61</v>
      </c>
      <c r="C56" s="12">
        <v>0</v>
      </c>
      <c r="D56" s="13">
        <v>0</v>
      </c>
      <c r="E56" s="18">
        <f t="shared" si="3"/>
        <v>0</v>
      </c>
      <c r="F56" s="12">
        <v>0</v>
      </c>
      <c r="G56" s="12">
        <v>0</v>
      </c>
      <c r="H56" s="20">
        <f t="shared" si="4"/>
        <v>0</v>
      </c>
    </row>
    <row r="57" spans="2:8" ht="20.100000000000001" customHeight="1" x14ac:dyDescent="0.2">
      <c r="B57" s="6" t="s">
        <v>62</v>
      </c>
      <c r="C57" s="16">
        <f>SUM(C58:C60)</f>
        <v>279144402.78999996</v>
      </c>
      <c r="D57" s="16">
        <f>SUM(D58:D60)</f>
        <v>192484948.61000007</v>
      </c>
      <c r="E57" s="16">
        <f t="shared" si="3"/>
        <v>471629351.40000004</v>
      </c>
      <c r="F57" s="16">
        <f>SUM(F58:F60)</f>
        <v>246191461.83999997</v>
      </c>
      <c r="G57" s="16">
        <f>SUM(G58:G60)</f>
        <v>242833288.13</v>
      </c>
      <c r="H57" s="16">
        <f t="shared" si="4"/>
        <v>225437889.56000006</v>
      </c>
    </row>
    <row r="58" spans="2:8" x14ac:dyDescent="0.2">
      <c r="B58" s="9" t="s">
        <v>63</v>
      </c>
      <c r="C58" s="12">
        <v>179727427.50999999</v>
      </c>
      <c r="D58" s="13">
        <v>279298580.08000004</v>
      </c>
      <c r="E58" s="18">
        <f t="shared" si="3"/>
        <v>459026007.59000003</v>
      </c>
      <c r="F58" s="12">
        <v>241334281.26999998</v>
      </c>
      <c r="G58" s="12">
        <v>238110688.44999999</v>
      </c>
      <c r="H58" s="20">
        <f t="shared" si="4"/>
        <v>217691726.32000005</v>
      </c>
    </row>
    <row r="59" spans="2:8" x14ac:dyDescent="0.2">
      <c r="B59" s="9" t="s">
        <v>64</v>
      </c>
      <c r="C59" s="12">
        <v>2062500</v>
      </c>
      <c r="D59" s="13">
        <v>8245544.3099999996</v>
      </c>
      <c r="E59" s="18">
        <f t="shared" si="3"/>
        <v>10308044.309999999</v>
      </c>
      <c r="F59" s="12">
        <v>4857180.5699999994</v>
      </c>
      <c r="G59" s="12">
        <v>4722599.68</v>
      </c>
      <c r="H59" s="18">
        <f t="shared" si="4"/>
        <v>5450863.7399999993</v>
      </c>
    </row>
    <row r="60" spans="2:8" x14ac:dyDescent="0.2">
      <c r="B60" s="9" t="s">
        <v>65</v>
      </c>
      <c r="C60" s="12">
        <v>97354475.280000001</v>
      </c>
      <c r="D60" s="13">
        <v>-95059175.779999971</v>
      </c>
      <c r="E60" s="18">
        <f t="shared" si="3"/>
        <v>2295299.5000000298</v>
      </c>
      <c r="F60" s="12">
        <v>0</v>
      </c>
      <c r="G60" s="12">
        <v>0</v>
      </c>
      <c r="H60" s="18">
        <f t="shared" si="4"/>
        <v>2295299.5000000298</v>
      </c>
    </row>
    <row r="61" spans="2:8" ht="20.100000000000001" customHeight="1" x14ac:dyDescent="0.2">
      <c r="B61" s="7" t="s">
        <v>66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67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68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69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70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71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72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73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74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75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76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77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78</v>
      </c>
      <c r="C73" s="16">
        <f>SUM(C74:C80)</f>
        <v>210843288.69</v>
      </c>
      <c r="D73" s="17">
        <f>SUM(D74:D80)</f>
        <v>-79694994.859999999</v>
      </c>
      <c r="E73" s="17">
        <f t="shared" si="3"/>
        <v>131148293.83</v>
      </c>
      <c r="F73" s="16">
        <f>SUM(F74:F80)</f>
        <v>130804830.14</v>
      </c>
      <c r="G73" s="17">
        <f>SUM(G74:G80)</f>
        <v>130804830.14</v>
      </c>
      <c r="H73" s="17">
        <f t="shared" ref="H73:H81" si="5">E73-F73</f>
        <v>343463.68999999762</v>
      </c>
    </row>
    <row r="74" spans="2:8" x14ac:dyDescent="0.2">
      <c r="B74" s="9" t="s">
        <v>79</v>
      </c>
      <c r="C74" s="12">
        <v>130416666</v>
      </c>
      <c r="D74" s="13">
        <v>-1659519.8200000003</v>
      </c>
      <c r="E74" s="18">
        <f t="shared" si="3"/>
        <v>128757146.18000001</v>
      </c>
      <c r="F74" s="12">
        <v>128757146.18000001</v>
      </c>
      <c r="G74" s="13">
        <v>128757146.18000001</v>
      </c>
      <c r="H74" s="18">
        <f t="shared" si="5"/>
        <v>0</v>
      </c>
    </row>
    <row r="75" spans="2:8" x14ac:dyDescent="0.2">
      <c r="B75" s="9" t="s">
        <v>80</v>
      </c>
      <c r="C75" s="12">
        <v>4876465.8099999996</v>
      </c>
      <c r="D75" s="13">
        <v>-2697884.47</v>
      </c>
      <c r="E75" s="18">
        <f t="shared" si="3"/>
        <v>2178581.3399999994</v>
      </c>
      <c r="F75" s="12">
        <v>1925667.22</v>
      </c>
      <c r="G75" s="13">
        <v>1925667.22</v>
      </c>
      <c r="H75" s="18">
        <f t="shared" si="5"/>
        <v>252914.11999999941</v>
      </c>
    </row>
    <row r="76" spans="2:8" x14ac:dyDescent="0.2">
      <c r="B76" s="9" t="s">
        <v>81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82</v>
      </c>
      <c r="C77" s="12">
        <v>176000</v>
      </c>
      <c r="D77" s="13">
        <v>0</v>
      </c>
      <c r="E77" s="18">
        <f t="shared" si="3"/>
        <v>176000</v>
      </c>
      <c r="F77" s="12">
        <v>122016.74</v>
      </c>
      <c r="G77" s="13">
        <v>122016.74</v>
      </c>
      <c r="H77" s="18">
        <f t="shared" si="5"/>
        <v>53983.259999999995</v>
      </c>
    </row>
    <row r="78" spans="2:8" x14ac:dyDescent="0.2">
      <c r="B78" s="9" t="s">
        <v>83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84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x14ac:dyDescent="0.2">
      <c r="B80" s="10" t="s">
        <v>85</v>
      </c>
      <c r="C80" s="12">
        <v>75374156.879999995</v>
      </c>
      <c r="D80" s="13">
        <v>-75337590.569999993</v>
      </c>
      <c r="E80" s="18">
        <f t="shared" si="3"/>
        <v>36566.310000002384</v>
      </c>
      <c r="F80" s="12">
        <v>0</v>
      </c>
      <c r="G80" s="13">
        <v>0</v>
      </c>
      <c r="H80" s="18">
        <f t="shared" si="5"/>
        <v>36566.310000002384</v>
      </c>
    </row>
    <row r="81" spans="2:8" x14ac:dyDescent="0.2">
      <c r="B81" s="8" t="s">
        <v>86</v>
      </c>
      <c r="C81" s="22">
        <f>SUM(C73,C69,C61,C57,C47,C27,C37,C17,C9)</f>
        <v>2801087760.1599998</v>
      </c>
      <c r="D81" s="22">
        <f>SUM(D73,D69,D61,D57,D47,D37,D27,D17,D9)</f>
        <v>555001622.68000007</v>
      </c>
      <c r="E81" s="22">
        <f>C81+D81</f>
        <v>3356089382.8400002</v>
      </c>
      <c r="F81" s="22">
        <f>SUM(F73,F69,F61,F57,F47,F37,F17,F27,F9)</f>
        <v>2933857265.6899996</v>
      </c>
      <c r="G81" s="22">
        <f>SUM(G73,G69,G61,G57,G47,G37,G27,G17,G9)</f>
        <v>2841299609.3099999</v>
      </c>
      <c r="H81" s="22">
        <f t="shared" si="5"/>
        <v>422232117.15000057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3HkROr5YyPMX57y38rWndIckxTP/iJZfFL83YcYJFROoAu/1ANVCQsm0RBYEQo1w38OtTGPAA5LnJMFDaLci0w==" saltValue="53M79L/K5/WZfjrmL30QBQ==" spinCount="100000" sheet="1"/>
  <mergeCells count="7">
    <mergeCell ref="B2:H2"/>
    <mergeCell ref="B3:H3"/>
    <mergeCell ref="B4:H4"/>
    <mergeCell ref="B5:H5"/>
    <mergeCell ref="B6:B8"/>
    <mergeCell ref="C6:G6"/>
    <mergeCell ref="H6:H7"/>
  </mergeCells>
  <printOptions horizontalCentered="1"/>
  <pageMargins left="0.70866141732283472" right="0.70866141732283472" top="0.94488188976377963" bottom="0.74803149606299213" header="0.31496062992125984" footer="0.31496062992125984"/>
  <pageSetup scale="51" orientation="portrait" r:id="rId1"/>
  <headerFooter>
    <oddHeader>&amp;C&amp;G</oddHeader>
    <firstFooter>&amp;C“Bajo protesta de decir verdad declaramos que los Estados Financieros y sus notas, son razonablemente correctos y son responsabilidad del emisor.” 
 Sello Digital: 3716010000202100002doTrimestre000020210726104137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2021-10-15T16:19:58Z</cp:lastPrinted>
  <dcterms:created xsi:type="dcterms:W3CDTF">2019-12-04T16:22:52Z</dcterms:created>
  <dcterms:modified xsi:type="dcterms:W3CDTF">2021-10-21T18:04:13Z</dcterms:modified>
</cp:coreProperties>
</file>